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trurodiocese.sharepoint.com/sites/Documents/Documents/Finance/Finance Procedures/Templates/"/>
    </mc:Choice>
  </mc:AlternateContent>
  <xr:revisionPtr revIDLastSave="15" documentId="11_4F882051FFA8808DC8FA0B0EA84EC6139F19306C" xr6:coauthVersionLast="47" xr6:coauthVersionMax="47" xr10:uidLastSave="{4A344350-1921-4ED0-8514-1C219273A69A}"/>
  <bookViews>
    <workbookView xWindow="2868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Sheet1!$A$1:$F$45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0" i="1" l="1"/>
  <c r="D12" i="1"/>
  <c r="D11" i="1"/>
  <c r="F40" i="1"/>
  <c r="E40" i="1"/>
  <c r="C40" i="1"/>
  <c r="F23" i="1"/>
  <c r="F42" i="1" s="1"/>
  <c r="E23" i="1"/>
  <c r="C23" i="1"/>
  <c r="E42" i="1" l="1"/>
  <c r="C42" i="1"/>
  <c r="D23" i="1"/>
  <c r="D42" i="1" s="1"/>
  <c r="B40" i="1"/>
  <c r="B23" i="1"/>
  <c r="B42" i="1" l="1"/>
  <c r="B45" i="1" s="1"/>
  <c r="E44" i="1"/>
  <c r="D44" i="1"/>
  <c r="E45" i="1" l="1"/>
  <c r="F44" i="1" s="1"/>
  <c r="F45" i="1" s="1"/>
  <c r="D45" i="1"/>
  <c r="C44" i="1"/>
  <c r="C45" i="1" s="1"/>
</calcChain>
</file>

<file path=xl/sharedStrings.xml><?xml version="1.0" encoding="utf-8"?>
<sst xmlns="http://schemas.openxmlformats.org/spreadsheetml/2006/main" count="42" uniqueCount="41">
  <si>
    <t>Receipts</t>
  </si>
  <si>
    <t>Tax efficient planned giving</t>
  </si>
  <si>
    <t>Other planned giving</t>
  </si>
  <si>
    <t>Collections at Services</t>
  </si>
  <si>
    <t>Other recurring donations</t>
  </si>
  <si>
    <t>Gift Aid recovered</t>
  </si>
  <si>
    <t>Grants</t>
  </si>
  <si>
    <t>Legacies</t>
  </si>
  <si>
    <t>Non-recurring donations etc</t>
  </si>
  <si>
    <t>Magazine</t>
  </si>
  <si>
    <t>Rent: Curate's House</t>
  </si>
  <si>
    <t>Fundraising events</t>
  </si>
  <si>
    <t>Fees</t>
  </si>
  <si>
    <t>Church Hall Lettings</t>
  </si>
  <si>
    <t>Interest</t>
  </si>
  <si>
    <t>Insurance Claim</t>
  </si>
  <si>
    <t>Total Receipts</t>
  </si>
  <si>
    <t>Payments</t>
  </si>
  <si>
    <t>Cost of Summer Fair</t>
  </si>
  <si>
    <t>Stewardship expenses</t>
  </si>
  <si>
    <t>Common Fund/Parish Share</t>
  </si>
  <si>
    <t>Clergy Expenses</t>
  </si>
  <si>
    <t>Youth Ministry Costs</t>
  </si>
  <si>
    <t>Salaries - non pastoral staff</t>
  </si>
  <si>
    <t>Upkeep of Services</t>
  </si>
  <si>
    <t>Church utility costs</t>
  </si>
  <si>
    <t>Church running costs</t>
  </si>
  <si>
    <t>Church maintenance</t>
  </si>
  <si>
    <t>Hall running costs</t>
  </si>
  <si>
    <t>Magazine costs</t>
  </si>
  <si>
    <t>Mission</t>
  </si>
  <si>
    <t>Independent Examination</t>
  </si>
  <si>
    <t>Surplus or deficit</t>
  </si>
  <si>
    <t>Balance: 1st January</t>
  </si>
  <si>
    <t>Balance: 31st December</t>
  </si>
  <si>
    <t>Year ended</t>
  </si>
  <si>
    <t>Budget</t>
  </si>
  <si>
    <t>8 months actuals to</t>
  </si>
  <si>
    <t>Forecast to</t>
  </si>
  <si>
    <t>EXAMPLE CHURCH - BUDGET FOR 2025</t>
  </si>
  <si>
    <t>Example based on assumption that it is prepared in September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</si>
</sst>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">
    <xf numFmtId="0" fontId="0" fillId="0" borderId="0" xfId="0"/>
    <xf numFmtId="0" fontId="2" fillId="0" borderId="0" xfId="0" applyFont="1"/>
    <xf numFmtId="164" fontId="0" fillId="0" borderId="0" xfId="1" applyNumberFormat="1" applyFont="1"/>
    <xf numFmtId="164" fontId="0" fillId="0" borderId="1" xfId="1" applyNumberFormat="1" applyFont="1" applyBorder="1"/>
    <xf numFmtId="164" fontId="0" fillId="0" borderId="3" xfId="1" applyNumberFormat="1" applyFont="1" applyBorder="1"/>
    <xf numFmtId="164" fontId="0" fillId="0" borderId="2" xfId="1" applyNumberFormat="1" applyFont="1" applyBorder="1"/>
    <xf numFmtId="0" fontId="3" fillId="0" borderId="0" xfId="0" applyFont="1" applyAlignment="1">
      <alignment horizontal="left" indent="9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164" fontId="2" fillId="0" borderId="1" xfId="1" applyNumberFormat="1" applyFont="1" applyBorder="1"/>
    <xf numFmtId="0" fontId="0" fillId="0" borderId="1" xfId="0" applyBorder="1" applyAlignment="1">
      <alignment horizont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4"/>
  <sheetViews>
    <sheetView tabSelected="1" workbookViewId="0">
      <selection activeCell="D8" sqref="D8"/>
    </sheetView>
  </sheetViews>
  <sheetFormatPr defaultRowHeight="14.5" x14ac:dyDescent="0.35"/>
  <cols>
    <col min="1" max="1" width="32.453125" customWidth="1"/>
    <col min="2" max="6" width="14.26953125" customWidth="1"/>
  </cols>
  <sheetData>
    <row r="1" spans="1:6" x14ac:dyDescent="0.35">
      <c r="A1" s="1" t="s">
        <v>39</v>
      </c>
    </row>
    <row r="2" spans="1:6" x14ac:dyDescent="0.35">
      <c r="A2" s="6" t="s">
        <v>40</v>
      </c>
    </row>
    <row r="3" spans="1:6" ht="29" x14ac:dyDescent="0.35">
      <c r="B3" s="7" t="s">
        <v>35</v>
      </c>
      <c r="C3" s="7" t="s">
        <v>36</v>
      </c>
      <c r="D3" s="10" t="s">
        <v>37</v>
      </c>
      <c r="E3" s="7" t="s">
        <v>38</v>
      </c>
      <c r="F3" s="7" t="s">
        <v>36</v>
      </c>
    </row>
    <row r="4" spans="1:6" x14ac:dyDescent="0.35">
      <c r="B4" s="8">
        <v>45657</v>
      </c>
      <c r="C4" s="7">
        <v>2025</v>
      </c>
      <c r="D4" s="8">
        <v>45900</v>
      </c>
      <c r="E4" s="8">
        <v>46022</v>
      </c>
      <c r="F4" s="7">
        <v>2026</v>
      </c>
    </row>
    <row r="5" spans="1:6" x14ac:dyDescent="0.35">
      <c r="A5" s="1" t="s">
        <v>0</v>
      </c>
    </row>
    <row r="6" spans="1:6" x14ac:dyDescent="0.35">
      <c r="A6" t="s">
        <v>1</v>
      </c>
      <c r="B6" s="3">
        <v>24600</v>
      </c>
      <c r="C6" s="3">
        <v>27000</v>
      </c>
      <c r="D6" s="3">
        <v>19000</v>
      </c>
      <c r="E6" s="3">
        <v>28000</v>
      </c>
      <c r="F6" s="3"/>
    </row>
    <row r="7" spans="1:6" x14ac:dyDescent="0.35">
      <c r="A7" t="s">
        <v>2</v>
      </c>
      <c r="B7" s="3">
        <v>2600</v>
      </c>
      <c r="C7" s="3">
        <v>2700</v>
      </c>
      <c r="D7" s="3">
        <v>1500</v>
      </c>
      <c r="E7" s="3">
        <v>2200</v>
      </c>
      <c r="F7" s="3"/>
    </row>
    <row r="8" spans="1:6" x14ac:dyDescent="0.35">
      <c r="A8" t="s">
        <v>3</v>
      </c>
      <c r="B8" s="3">
        <v>6250</v>
      </c>
      <c r="C8" s="3">
        <v>5000</v>
      </c>
      <c r="D8" s="3">
        <v>3000</v>
      </c>
      <c r="E8" s="3">
        <v>4800</v>
      </c>
      <c r="F8" s="3"/>
    </row>
    <row r="9" spans="1:6" x14ac:dyDescent="0.35">
      <c r="A9" t="s">
        <v>4</v>
      </c>
      <c r="B9" s="3">
        <v>2050</v>
      </c>
      <c r="C9" s="3">
        <v>2000</v>
      </c>
      <c r="D9" s="3">
        <v>1800</v>
      </c>
      <c r="E9" s="3">
        <v>2500</v>
      </c>
      <c r="F9" s="3"/>
    </row>
    <row r="10" spans="1:6" x14ac:dyDescent="0.35">
      <c r="A10" t="s">
        <v>5</v>
      </c>
      <c r="B10" s="3">
        <v>10600</v>
      </c>
      <c r="C10" s="3">
        <v>11000</v>
      </c>
      <c r="D10" s="3">
        <v>7000</v>
      </c>
      <c r="E10" s="3">
        <v>12500</v>
      </c>
      <c r="F10" s="3"/>
    </row>
    <row r="11" spans="1:6" x14ac:dyDescent="0.35">
      <c r="A11" t="s">
        <v>6</v>
      </c>
      <c r="B11" s="3">
        <v>850</v>
      </c>
      <c r="C11" s="3">
        <v>0</v>
      </c>
      <c r="D11" s="3">
        <f t="shared" ref="D11:D12" si="0">+C11/12*8</f>
        <v>0</v>
      </c>
      <c r="E11" s="3">
        <v>1000</v>
      </c>
      <c r="F11" s="3"/>
    </row>
    <row r="12" spans="1:6" x14ac:dyDescent="0.35">
      <c r="A12" t="s">
        <v>7</v>
      </c>
      <c r="B12" s="3">
        <v>0</v>
      </c>
      <c r="C12" s="3">
        <v>0</v>
      </c>
      <c r="D12" s="3">
        <f t="shared" si="0"/>
        <v>0</v>
      </c>
      <c r="E12" s="3">
        <v>20000</v>
      </c>
      <c r="F12" s="3"/>
    </row>
    <row r="13" spans="1:6" x14ac:dyDescent="0.35">
      <c r="A13" t="s">
        <v>8</v>
      </c>
      <c r="B13" s="3">
        <v>950</v>
      </c>
      <c r="C13" s="3">
        <v>500</v>
      </c>
      <c r="D13" s="3">
        <v>300</v>
      </c>
      <c r="E13" s="3">
        <v>500</v>
      </c>
      <c r="F13" s="3"/>
    </row>
    <row r="14" spans="1:6" x14ac:dyDescent="0.35">
      <c r="A14" t="s">
        <v>9</v>
      </c>
      <c r="B14" s="3">
        <v>2100</v>
      </c>
      <c r="C14" s="3">
        <v>1000</v>
      </c>
      <c r="D14" s="3">
        <v>500</v>
      </c>
      <c r="E14" s="3">
        <v>750</v>
      </c>
      <c r="F14" s="3"/>
    </row>
    <row r="15" spans="1:6" x14ac:dyDescent="0.35">
      <c r="A15" t="s">
        <v>10</v>
      </c>
      <c r="B15" s="3">
        <v>3700</v>
      </c>
      <c r="C15" s="3">
        <v>5000</v>
      </c>
      <c r="D15" s="3">
        <v>3400</v>
      </c>
      <c r="E15" s="3">
        <v>5100</v>
      </c>
      <c r="F15" s="3"/>
    </row>
    <row r="16" spans="1:6" x14ac:dyDescent="0.35">
      <c r="A16" t="s">
        <v>11</v>
      </c>
      <c r="B16" s="3">
        <v>3200</v>
      </c>
      <c r="C16" s="3">
        <v>4000</v>
      </c>
      <c r="D16" s="3">
        <v>3500</v>
      </c>
      <c r="E16" s="3">
        <v>4000</v>
      </c>
      <c r="F16" s="3"/>
    </row>
    <row r="17" spans="1:6" x14ac:dyDescent="0.35">
      <c r="A17" t="s">
        <v>12</v>
      </c>
      <c r="B17" s="3">
        <v>350</v>
      </c>
      <c r="C17" s="3">
        <v>400</v>
      </c>
      <c r="D17" s="3">
        <v>250</v>
      </c>
      <c r="E17" s="3">
        <v>420</v>
      </c>
      <c r="F17" s="3"/>
    </row>
    <row r="18" spans="1:6" x14ac:dyDescent="0.35">
      <c r="A18" t="s">
        <v>13</v>
      </c>
      <c r="B18" s="3">
        <v>3200</v>
      </c>
      <c r="C18" s="3">
        <v>3000</v>
      </c>
      <c r="D18" s="3">
        <v>2200</v>
      </c>
      <c r="E18" s="3">
        <v>3500</v>
      </c>
      <c r="F18" s="3"/>
    </row>
    <row r="19" spans="1:6" x14ac:dyDescent="0.35">
      <c r="A19" t="s">
        <v>14</v>
      </c>
      <c r="B19" s="3">
        <v>200</v>
      </c>
      <c r="C19" s="3">
        <v>500</v>
      </c>
      <c r="D19" s="3">
        <v>450</v>
      </c>
      <c r="E19" s="3">
        <v>650</v>
      </c>
      <c r="F19" s="3"/>
    </row>
    <row r="20" spans="1:6" x14ac:dyDescent="0.35">
      <c r="B20" s="3"/>
      <c r="C20" s="3"/>
      <c r="D20" s="3"/>
      <c r="E20" s="3"/>
      <c r="F20" s="3"/>
    </row>
    <row r="21" spans="1:6" x14ac:dyDescent="0.35">
      <c r="A21" t="s">
        <v>15</v>
      </c>
      <c r="B21" s="3">
        <v>250</v>
      </c>
      <c r="C21" s="3">
        <v>0</v>
      </c>
      <c r="D21" s="3">
        <v>0</v>
      </c>
      <c r="E21" s="3">
        <v>0</v>
      </c>
      <c r="F21" s="3"/>
    </row>
    <row r="22" spans="1:6" ht="15" thickBot="1" x14ac:dyDescent="0.4">
      <c r="B22" s="4"/>
      <c r="C22" s="4"/>
      <c r="D22" s="4"/>
      <c r="E22" s="4"/>
      <c r="F22" s="4"/>
    </row>
    <row r="23" spans="1:6" ht="21" customHeight="1" thickTop="1" thickBot="1" x14ac:dyDescent="0.4">
      <c r="A23" s="1" t="s">
        <v>16</v>
      </c>
      <c r="B23" s="5">
        <f>SUM(B6:B22)</f>
        <v>60900</v>
      </c>
      <c r="C23" s="5">
        <f>SUM(C6:C22)</f>
        <v>62100</v>
      </c>
      <c r="D23" s="5">
        <f>SUM(D6:D22)</f>
        <v>42900</v>
      </c>
      <c r="E23" s="5">
        <f>SUM(E6:E22)</f>
        <v>85920</v>
      </c>
      <c r="F23" s="5">
        <f>SUM(F6:F22)</f>
        <v>0</v>
      </c>
    </row>
    <row r="24" spans="1:6" ht="15" thickTop="1" x14ac:dyDescent="0.35">
      <c r="B24" s="2"/>
      <c r="C24" s="2"/>
      <c r="D24" s="2"/>
      <c r="E24" s="2"/>
      <c r="F24" s="2"/>
    </row>
    <row r="25" spans="1:6" x14ac:dyDescent="0.35">
      <c r="A25" s="1" t="s">
        <v>17</v>
      </c>
      <c r="B25" s="2"/>
      <c r="C25" s="2"/>
      <c r="D25" s="2"/>
      <c r="E25" s="2"/>
      <c r="F25" s="2"/>
    </row>
    <row r="26" spans="1:6" x14ac:dyDescent="0.35">
      <c r="A26" t="s">
        <v>18</v>
      </c>
      <c r="B26" s="3">
        <v>300</v>
      </c>
      <c r="C26" s="3">
        <v>325</v>
      </c>
      <c r="D26" s="3">
        <v>348</v>
      </c>
      <c r="E26" s="3">
        <v>348</v>
      </c>
      <c r="F26" s="3"/>
    </row>
    <row r="27" spans="1:6" x14ac:dyDescent="0.35">
      <c r="A27" t="s">
        <v>19</v>
      </c>
      <c r="B27" s="3">
        <v>150</v>
      </c>
      <c r="C27" s="3">
        <v>175</v>
      </c>
      <c r="D27" s="3">
        <v>150</v>
      </c>
      <c r="E27" s="3">
        <v>150</v>
      </c>
      <c r="F27" s="3"/>
    </row>
    <row r="28" spans="1:6" x14ac:dyDescent="0.35">
      <c r="A28" t="s">
        <v>20</v>
      </c>
      <c r="B28" s="3">
        <v>37050</v>
      </c>
      <c r="C28" s="3">
        <v>38000</v>
      </c>
      <c r="D28" s="3">
        <v>5000</v>
      </c>
      <c r="E28" s="3">
        <v>38000</v>
      </c>
      <c r="F28" s="3"/>
    </row>
    <row r="29" spans="1:6" x14ac:dyDescent="0.35">
      <c r="A29" t="s">
        <v>21</v>
      </c>
      <c r="B29" s="3">
        <v>1800</v>
      </c>
      <c r="C29" s="3">
        <v>1800</v>
      </c>
      <c r="D29" s="3">
        <v>1200</v>
      </c>
      <c r="E29" s="3">
        <v>1850</v>
      </c>
      <c r="F29" s="3"/>
    </row>
    <row r="30" spans="1:6" x14ac:dyDescent="0.35">
      <c r="A30" t="s">
        <v>22</v>
      </c>
      <c r="B30" s="3">
        <v>0</v>
      </c>
      <c r="C30" s="3">
        <v>100</v>
      </c>
      <c r="D30" s="3">
        <v>0</v>
      </c>
      <c r="E30" s="3">
        <v>0</v>
      </c>
      <c r="F30" s="3"/>
    </row>
    <row r="31" spans="1:6" x14ac:dyDescent="0.35">
      <c r="A31" t="s">
        <v>23</v>
      </c>
      <c r="B31" s="3">
        <v>850</v>
      </c>
      <c r="C31" s="3">
        <v>1000</v>
      </c>
      <c r="D31" s="3">
        <v>650</v>
      </c>
      <c r="E31" s="3">
        <v>1000</v>
      </c>
      <c r="F31" s="3"/>
    </row>
    <row r="32" spans="1:6" x14ac:dyDescent="0.35">
      <c r="A32" t="s">
        <v>24</v>
      </c>
      <c r="B32" s="3">
        <v>2100</v>
      </c>
      <c r="C32" s="3">
        <v>2150</v>
      </c>
      <c r="D32" s="3">
        <v>1200</v>
      </c>
      <c r="E32" s="3">
        <v>2000</v>
      </c>
      <c r="F32" s="3"/>
    </row>
    <row r="33" spans="1:6" x14ac:dyDescent="0.35">
      <c r="A33" t="s">
        <v>25</v>
      </c>
      <c r="B33" s="3">
        <v>2500</v>
      </c>
      <c r="C33" s="3">
        <v>3500</v>
      </c>
      <c r="D33" s="3">
        <v>2800</v>
      </c>
      <c r="E33" s="3">
        <v>3750</v>
      </c>
      <c r="F33" s="3"/>
    </row>
    <row r="34" spans="1:6" x14ac:dyDescent="0.35">
      <c r="A34" t="s">
        <v>26</v>
      </c>
      <c r="B34" s="3">
        <v>2300</v>
      </c>
      <c r="C34" s="3">
        <v>3300</v>
      </c>
      <c r="D34" s="3">
        <v>1300</v>
      </c>
      <c r="E34" s="3">
        <v>2900</v>
      </c>
      <c r="F34" s="3"/>
    </row>
    <row r="35" spans="1:6" x14ac:dyDescent="0.35">
      <c r="A35" t="s">
        <v>27</v>
      </c>
      <c r="B35" s="3">
        <v>5200</v>
      </c>
      <c r="C35" s="3">
        <v>5500</v>
      </c>
      <c r="D35" s="3">
        <v>2100</v>
      </c>
      <c r="E35" s="3">
        <v>4100</v>
      </c>
      <c r="F35" s="3"/>
    </row>
    <row r="36" spans="1:6" x14ac:dyDescent="0.35">
      <c r="A36" t="s">
        <v>28</v>
      </c>
      <c r="B36" s="3">
        <v>1200</v>
      </c>
      <c r="C36" s="3">
        <v>1500</v>
      </c>
      <c r="D36" s="3">
        <v>1750</v>
      </c>
      <c r="E36" s="3">
        <v>2000</v>
      </c>
      <c r="F36" s="3"/>
    </row>
    <row r="37" spans="1:6" x14ac:dyDescent="0.35">
      <c r="A37" t="s">
        <v>29</v>
      </c>
      <c r="B37" s="3">
        <v>1650</v>
      </c>
      <c r="C37" s="3">
        <v>1800</v>
      </c>
      <c r="D37" s="3">
        <v>1600</v>
      </c>
      <c r="E37" s="3">
        <v>1900</v>
      </c>
      <c r="F37" s="3"/>
    </row>
    <row r="38" spans="1:6" x14ac:dyDescent="0.35">
      <c r="A38" t="s">
        <v>30</v>
      </c>
      <c r="B38" s="3">
        <v>2550</v>
      </c>
      <c r="C38" s="3">
        <v>2500</v>
      </c>
      <c r="D38" s="3">
        <v>1200</v>
      </c>
      <c r="E38" s="3">
        <v>2000</v>
      </c>
      <c r="F38" s="3"/>
    </row>
    <row r="39" spans="1:6" ht="15" thickBot="1" x14ac:dyDescent="0.4">
      <c r="A39" t="s">
        <v>31</v>
      </c>
      <c r="B39" s="3">
        <v>50</v>
      </c>
      <c r="C39" s="3">
        <v>50</v>
      </c>
      <c r="D39" s="3">
        <v>50</v>
      </c>
      <c r="E39" s="3">
        <v>50</v>
      </c>
      <c r="F39" s="3"/>
    </row>
    <row r="40" spans="1:6" ht="21" customHeight="1" thickTop="1" thickBot="1" x14ac:dyDescent="0.4">
      <c r="B40" s="5">
        <f>SUM(B26:B39)</f>
        <v>57700</v>
      </c>
      <c r="C40" s="5">
        <f>SUM(C26:C39)</f>
        <v>61700</v>
      </c>
      <c r="D40" s="5">
        <f>SUM(D26:D39)</f>
        <v>19348</v>
      </c>
      <c r="E40" s="5">
        <f>SUM(E26:E39)</f>
        <v>60048</v>
      </c>
      <c r="F40" s="5">
        <f>SUM(F26:F39)</f>
        <v>0</v>
      </c>
    </row>
    <row r="41" spans="1:6" ht="15" thickTop="1" x14ac:dyDescent="0.35">
      <c r="B41" s="2"/>
      <c r="C41" s="2"/>
      <c r="D41" s="2"/>
      <c r="E41" s="2"/>
      <c r="F41" s="2"/>
    </row>
    <row r="42" spans="1:6" ht="21" customHeight="1" x14ac:dyDescent="0.35">
      <c r="A42" s="1" t="s">
        <v>32</v>
      </c>
      <c r="B42" s="9">
        <f>B23-B40</f>
        <v>3200</v>
      </c>
      <c r="C42" s="9">
        <f>C23-C40</f>
        <v>400</v>
      </c>
      <c r="D42" s="9">
        <f>D23-D40</f>
        <v>23552</v>
      </c>
      <c r="E42" s="9">
        <f>E23-E40</f>
        <v>25872</v>
      </c>
      <c r="F42" s="9">
        <f>F23-F40</f>
        <v>0</v>
      </c>
    </row>
    <row r="43" spans="1:6" x14ac:dyDescent="0.35">
      <c r="B43" s="2"/>
      <c r="C43" s="2"/>
      <c r="D43" s="2"/>
      <c r="E43" s="2"/>
      <c r="F43" s="2"/>
    </row>
    <row r="44" spans="1:6" ht="21" customHeight="1" thickBot="1" x14ac:dyDescent="0.4">
      <c r="A44" s="1" t="s">
        <v>33</v>
      </c>
      <c r="B44" s="3">
        <v>800</v>
      </c>
      <c r="C44" s="3">
        <f>+B45</f>
        <v>4000</v>
      </c>
      <c r="D44" s="3">
        <f>B45</f>
        <v>4000</v>
      </c>
      <c r="E44" s="3">
        <f>B45</f>
        <v>4000</v>
      </c>
      <c r="F44" s="3">
        <f>E45</f>
        <v>29872</v>
      </c>
    </row>
    <row r="45" spans="1:6" ht="21" customHeight="1" thickTop="1" thickBot="1" x14ac:dyDescent="0.4">
      <c r="A45" s="1" t="s">
        <v>34</v>
      </c>
      <c r="B45" s="5">
        <f>B44+B42</f>
        <v>4000</v>
      </c>
      <c r="C45" s="5">
        <f>C44+C42</f>
        <v>4400</v>
      </c>
      <c r="D45" s="5">
        <f>+B45+D42</f>
        <v>27552</v>
      </c>
      <c r="E45" s="5">
        <f>+B45+E42</f>
        <v>29872</v>
      </c>
      <c r="F45" s="5">
        <f>F44+F42</f>
        <v>29872</v>
      </c>
    </row>
    <row r="46" spans="1:6" ht="15" thickTop="1" x14ac:dyDescent="0.35">
      <c r="B46" s="2"/>
      <c r="C46" s="2"/>
      <c r="D46" s="2"/>
      <c r="E46" s="2"/>
      <c r="F46" s="2"/>
    </row>
    <row r="47" spans="1:6" x14ac:dyDescent="0.35">
      <c r="B47" s="2"/>
      <c r="C47" s="2"/>
      <c r="D47" s="2"/>
      <c r="E47" s="2"/>
      <c r="F47" s="2"/>
    </row>
    <row r="48" spans="1:6" x14ac:dyDescent="0.35">
      <c r="B48" s="2"/>
      <c r="C48" s="2"/>
      <c r="D48" s="2"/>
      <c r="E48" s="2"/>
      <c r="F48" s="2"/>
    </row>
    <row r="49" spans="2:6" x14ac:dyDescent="0.35">
      <c r="B49" s="2"/>
      <c r="C49" s="2"/>
      <c r="D49" s="2"/>
      <c r="E49" s="2"/>
      <c r="F49" s="2"/>
    </row>
    <row r="50" spans="2:6" x14ac:dyDescent="0.35">
      <c r="B50" s="2"/>
      <c r="C50" s="2"/>
      <c r="D50" s="2"/>
      <c r="E50" s="2"/>
      <c r="F50" s="2"/>
    </row>
    <row r="51" spans="2:6" x14ac:dyDescent="0.35">
      <c r="B51" s="2"/>
      <c r="C51" s="2"/>
      <c r="D51" s="2"/>
      <c r="E51" s="2"/>
      <c r="F51" s="2"/>
    </row>
    <row r="52" spans="2:6" x14ac:dyDescent="0.35">
      <c r="B52" s="2"/>
      <c r="C52" s="2"/>
      <c r="D52" s="2"/>
      <c r="E52" s="2"/>
      <c r="F52" s="2"/>
    </row>
    <row r="53" spans="2:6" x14ac:dyDescent="0.35">
      <c r="B53" s="2"/>
      <c r="C53" s="2"/>
      <c r="D53" s="2"/>
      <c r="E53" s="2"/>
      <c r="F53" s="2"/>
    </row>
    <row r="54" spans="2:6" x14ac:dyDescent="0.35">
      <c r="B54" s="2"/>
      <c r="C54" s="2"/>
      <c r="D54" s="2"/>
      <c r="E54" s="2"/>
      <c r="F54" s="2"/>
    </row>
  </sheetData>
  <pageMargins left="0.70866141732283472" right="0.70866141732283472" top="0.74803149606299213" bottom="0.74803149606299213" header="0.31496062992125984" footer="0.31496062992125984"/>
  <pageSetup paperSize="9" scale="97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ed6c2bd-0858-44a8-b411-a2567c037726">
      <Terms xmlns="http://schemas.microsoft.com/office/infopath/2007/PartnerControls"/>
    </lcf76f155ced4ddcb4097134ff3c332f>
    <TaxCatchAll xmlns="3c89481a-3e59-4e0b-ab1b-db3c6bea12e3" xsi:nil="true"/>
    <_dlc_DocId xmlns="3c89481a-3e59-4e0b-ab1b-db3c6bea12e3">NWHNSEV764MK-41302979-2349743</_dlc_DocId>
    <_dlc_DocIdUrl xmlns="3c89481a-3e59-4e0b-ab1b-db3c6bea12e3">
      <Url>https://trurodiocese.sharepoint.com/sites/Documents/_layouts/15/DocIdRedir.aspx?ID=NWHNSEV764MK-41302979-2349743</Url>
      <Description>NWHNSEV764MK-41302979-2349743</Description>
    </_dlc_DocIdUrl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ED71D6A240EBD41B923971D7299FE9E" ma:contentTypeVersion="16" ma:contentTypeDescription="Create a new document." ma:contentTypeScope="" ma:versionID="a0656b92800e0925a081a15a848e8444">
  <xsd:schema xmlns:xsd="http://www.w3.org/2001/XMLSchema" xmlns:xs="http://www.w3.org/2001/XMLSchema" xmlns:p="http://schemas.microsoft.com/office/2006/metadata/properties" xmlns:ns2="3c89481a-3e59-4e0b-ab1b-db3c6bea12e3" xmlns:ns3="fed6c2bd-0858-44a8-b411-a2567c037726" targetNamespace="http://schemas.microsoft.com/office/2006/metadata/properties" ma:root="true" ma:fieldsID="999271198056c17fa16c805c0a5a568d" ns2:_="" ns3:_="">
    <xsd:import namespace="3c89481a-3e59-4e0b-ab1b-db3c6bea12e3"/>
    <xsd:import namespace="fed6c2bd-0858-44a8-b411-a2567c037726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Location" minOccurs="0"/>
                <xsd:element ref="ns2:SharedWithUsers" minOccurs="0"/>
                <xsd:element ref="ns2:SharedWithDetail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89481a-3e59-4e0b-ab1b-db3c6bea12e3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21" nillable="true" ma:displayName="Taxonomy Catch All Column" ma:hidden="true" ma:list="{8a28c30f-0409-4da3-931c-57d183bc1915}" ma:internalName="TaxCatchAll" ma:showField="CatchAllData" ma:web="3c89481a-3e59-4e0b-ab1b-db3c6bea12e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d6c2bd-0858-44a8-b411-a2567c03772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b1df1368-43de-43ee-af93-40a0d98ae56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EE91083-B8DB-4993-A081-FB93DD1B9171}">
  <ds:schemaRefs>
    <ds:schemaRef ds:uri="http://purl.org/dc/terms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3c89481a-3e59-4e0b-ab1b-db3c6bea12e3"/>
    <ds:schemaRef ds:uri="http://purl.org/dc/elements/1.1/"/>
    <ds:schemaRef ds:uri="fed6c2bd-0858-44a8-b411-a2567c037726"/>
    <ds:schemaRef ds:uri="http://schemas.microsoft.com/office/2006/metadata/properties"/>
    <ds:schemaRef ds:uri="http://schemas.openxmlformats.org/package/2006/metadata/core-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5DD6049F-18E6-4469-8B8D-8246DB1C4B7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c89481a-3e59-4e0b-ab1b-db3c6bea12e3"/>
    <ds:schemaRef ds:uri="fed6c2bd-0858-44a8-b411-a2567c03772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5A0ADC6-CDC0-4A60-B2C7-31CBE1519D90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5FAAFB89-5785-4EF0-84ED-FDFE9572EB3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Graham Elliott</dc:creator>
  <cp:lastModifiedBy>Suzi Dyke</cp:lastModifiedBy>
  <cp:lastPrinted>2019-11-07T10:52:15Z</cp:lastPrinted>
  <dcterms:created xsi:type="dcterms:W3CDTF">2017-03-10T09:21:25Z</dcterms:created>
  <dcterms:modified xsi:type="dcterms:W3CDTF">2025-11-05T15:03:37Z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0x0101002ED71D6A240EBD41B923971D7299FE9E</vt:lpwstr>
  </property>
  <property fmtid="{D5CDD505-2E9C-101B-9397-08002B2CF9AE}" pid="3" name="Order">
    <vt:r8>3351200</vt:r8>
  </property>
  <property fmtid="{D5CDD505-2E9C-101B-9397-08002B2CF9AE}" pid="4" name="_dlc_DocIdItemGuid">
    <vt:lpwstr>db3560eb-1292-46fa-95bc-df69b48b1356</vt:lpwstr>
  </property>
  <property fmtid="{D5CDD505-2E9C-101B-9397-08002B2CF9AE}" pid="5" name="MediaServiceImageTags">
    <vt:lpwstr/>
  </property>
</Properties>
</file>